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300" yWindow="100" windowWidth="27360" windowHeight="18400" tabRatio="500"/>
  </bookViews>
  <sheets>
    <sheet name="Sheet1" sheetId="1" r:id="rId1"/>
  </sheets>
  <definedNames>
    <definedName name="_xlnm.Print_Area" localSheetId="0">Sheet1!$A$1:$H$48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E11" i="1"/>
  <c r="G42" i="1"/>
  <c r="G43" i="1"/>
  <c r="G44" i="1"/>
  <c r="A6" i="1"/>
  <c r="A7" i="1"/>
  <c r="A8" i="1"/>
  <c r="G18" i="1"/>
  <c r="G19" i="1"/>
  <c r="G20" i="1"/>
  <c r="G21" i="1"/>
  <c r="G23" i="1"/>
  <c r="G26" i="1"/>
  <c r="G27" i="1"/>
  <c r="G28" i="1"/>
  <c r="G29" i="1"/>
  <c r="G31" i="1"/>
  <c r="H32" i="1"/>
  <c r="E30" i="1"/>
  <c r="E22" i="1"/>
</calcChain>
</file>

<file path=xl/sharedStrings.xml><?xml version="1.0" encoding="utf-8"?>
<sst xmlns="http://schemas.openxmlformats.org/spreadsheetml/2006/main" count="83" uniqueCount="50">
  <si>
    <t>Assumptions</t>
  </si>
  <si>
    <t>Proposed Ticket Prices</t>
  </si>
  <si>
    <t>a. Adult - Dinner</t>
  </si>
  <si>
    <t>Revenue</t>
  </si>
  <si>
    <t>Adult - North of 25 yrs old</t>
  </si>
  <si>
    <t>Total paying guests - both performances</t>
  </si>
  <si>
    <t>Total projected ticket sales</t>
  </si>
  <si>
    <t>Total Projected Expenses</t>
  </si>
  <si>
    <t>Sub-total</t>
  </si>
  <si>
    <t>b. Adult - Afternoon</t>
  </si>
  <si>
    <t>b. Youth - Afternoon</t>
  </si>
  <si>
    <t>a. Youth - Dinner</t>
  </si>
  <si>
    <t>Ice cream - free, donated by Baskin Robbins</t>
  </si>
  <si>
    <t>Projected paid guests - Evening dinner show</t>
  </si>
  <si>
    <t>Projected paid guests - Afternoon ice cream show</t>
  </si>
  <si>
    <t xml:space="preserve"> per person, adult or youth</t>
  </si>
  <si>
    <t xml:space="preserve">Income Per </t>
  </si>
  <si>
    <t xml:space="preserve"> Ticket</t>
  </si>
  <si>
    <t>Number of</t>
  </si>
  <si>
    <t xml:space="preserve"> Tickets</t>
  </si>
  <si>
    <t>Ticket purchased by Oct 15th</t>
  </si>
  <si>
    <t>Tcket purchased after Oct 15th</t>
  </si>
  <si>
    <t>Ticket purchased after Oct 15th</t>
  </si>
  <si>
    <t>per person, adult or youth</t>
  </si>
  <si>
    <t>Dinner Cost excluding soft drinks</t>
  </si>
  <si>
    <t>Total Projected Youth Dinner Revenue</t>
  </si>
  <si>
    <t>Total Projected Adult Dinner Revenue</t>
  </si>
  <si>
    <t>Total projected Adult ticket sales</t>
  </si>
  <si>
    <t xml:space="preserve">                   Budget for Cabaret 2012</t>
  </si>
  <si>
    <t xml:space="preserve"> </t>
  </si>
  <si>
    <t xml:space="preserve">                    Prepared For:   PA / MV Chapter Board Review - Prior to September Board Meeting</t>
  </si>
  <si>
    <t>Projected Raffle Income</t>
  </si>
  <si>
    <t xml:space="preserve">Projected meals served at event 225 pad guests + 40 Peninsulaires + 4 headline singers </t>
  </si>
  <si>
    <t>Youth - South of 26 yrs old (1)</t>
  </si>
  <si>
    <t>(1)  "Youth" Pricing would also apply to Clinic Attendees</t>
  </si>
  <si>
    <t>Beverage exp.-soft drinks/tea/coffee (2)</t>
  </si>
  <si>
    <t>(2)  Beverage is included in the ticket price for afternoon and dinner shows - 1 drink per ticket</t>
  </si>
  <si>
    <t xml:space="preserve">   Prepared By:   Nigel Endersby, Cabaret Chairman   9/15/2012</t>
  </si>
  <si>
    <t>Projected Revenue from Peninsulaires for Meal Revenue</t>
  </si>
  <si>
    <t>Pd Singers</t>
  </si>
  <si>
    <t>Rev per Man</t>
  </si>
  <si>
    <t>Food</t>
  </si>
  <si>
    <t>From The Prolific Oven Quote</t>
  </si>
  <si>
    <t>Vegetarian Meals</t>
  </si>
  <si>
    <t>Delivery</t>
  </si>
  <si>
    <t>Total Meal Expense</t>
  </si>
  <si>
    <t xml:space="preserve">The information provided is from sources that the Cabaret Chiarman deems reliable, however, </t>
  </si>
  <si>
    <t>he cannot guarantee.  Verify all numbers prior to performance.</t>
  </si>
  <si>
    <t>Total Projected RevenUe Adults and Youth</t>
  </si>
  <si>
    <t>See Cabaret Budget 2012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</si>
</sst>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  <font>
      <sz val="8"/>
      <color theme="1"/>
      <name val="Calibri"/>
      <scheme val="minor"/>
    </font>
    <font>
      <b/>
      <sz val="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164" fontId="0" fillId="0" borderId="0" xfId="0" applyNumberFormat="1"/>
    <xf numFmtId="0" fontId="1" fillId="0" borderId="0" xfId="0" applyFont="1"/>
    <xf numFmtId="0" fontId="5" fillId="0" borderId="0" xfId="0" applyFont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5" fontId="0" fillId="0" borderId="0" xfId="0" applyNumberFormat="1" applyBorder="1"/>
    <xf numFmtId="165" fontId="0" fillId="0" borderId="5" xfId="0" applyNumberForma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165" fontId="1" fillId="0" borderId="5" xfId="0" applyNumberFormat="1" applyFont="1" applyBorder="1"/>
    <xf numFmtId="0" fontId="0" fillId="0" borderId="7" xfId="0" applyBorder="1"/>
    <xf numFmtId="0" fontId="0" fillId="0" borderId="8" xfId="0" applyBorder="1"/>
    <xf numFmtId="6" fontId="0" fillId="0" borderId="0" xfId="0" applyNumberFormat="1" applyBorder="1"/>
    <xf numFmtId="0" fontId="1" fillId="0" borderId="1" xfId="0" applyFont="1" applyBorder="1"/>
    <xf numFmtId="0" fontId="4" fillId="0" borderId="4" xfId="0" applyFont="1" applyBorder="1"/>
    <xf numFmtId="0" fontId="0" fillId="0" borderId="4" xfId="0" applyFont="1" applyBorder="1"/>
    <xf numFmtId="0" fontId="0" fillId="0" borderId="6" xfId="0" applyFont="1" applyBorder="1"/>
    <xf numFmtId="6" fontId="0" fillId="0" borderId="7" xfId="0" applyNumberFormat="1" applyBorder="1"/>
    <xf numFmtId="8" fontId="0" fillId="0" borderId="0" xfId="0" applyNumberFormat="1" applyBorder="1"/>
    <xf numFmtId="0" fontId="0" fillId="0" borderId="0" xfId="0" applyFont="1" applyBorder="1"/>
    <xf numFmtId="0" fontId="0" fillId="0" borderId="0" xfId="0" applyFill="1" applyBorder="1"/>
    <xf numFmtId="0" fontId="0" fillId="0" borderId="7" xfId="0" applyFill="1" applyBorder="1"/>
    <xf numFmtId="0" fontId="7" fillId="0" borderId="0" xfId="0" applyFont="1"/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165" fontId="8" fillId="0" borderId="0" xfId="0" applyNumberFormat="1" applyFont="1" applyBorder="1"/>
    <xf numFmtId="165" fontId="7" fillId="0" borderId="5" xfId="0" applyNumberFormat="1" applyFont="1" applyBorder="1"/>
    <xf numFmtId="0" fontId="0" fillId="0" borderId="5" xfId="0" applyFont="1" applyBorder="1"/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8" fontId="0" fillId="0" borderId="0" xfId="0" applyNumberFormat="1" applyBorder="1" applyAlignment="1">
      <alignment horizontal="center"/>
    </xf>
    <xf numFmtId="6" fontId="0" fillId="0" borderId="0" xfId="0" applyNumberForma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6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6" fontId="1" fillId="0" borderId="0" xfId="0" applyNumberFormat="1" applyFont="1" applyBorder="1"/>
    <xf numFmtId="0" fontId="1" fillId="0" borderId="2" xfId="0" applyFont="1" applyBorder="1"/>
    <xf numFmtId="6" fontId="1" fillId="0" borderId="2" xfId="0" applyNumberFormat="1" applyFont="1" applyBorder="1"/>
    <xf numFmtId="6" fontId="1" fillId="0" borderId="3" xfId="0" applyNumberFormat="1" applyFont="1" applyBorder="1"/>
    <xf numFmtId="6" fontId="0" fillId="0" borderId="0" xfId="0" quotePrefix="1" applyNumberFormat="1" applyBorder="1" applyAlignment="1">
      <alignment horizontal="center"/>
    </xf>
    <xf numFmtId="6" fontId="1" fillId="0" borderId="5" xfId="0" applyNumberFormat="1" applyFont="1" applyBorder="1"/>
    <xf numFmtId="15" fontId="0" fillId="0" borderId="0" xfId="0" applyNumberFormat="1"/>
    <xf numFmtId="0" fontId="0" fillId="0" borderId="6" xfId="0" quotePrefix="1" applyBorder="1"/>
    <xf numFmtId="8" fontId="0" fillId="0" borderId="7" xfId="0" applyNumberFormat="1" applyBorder="1"/>
    <xf numFmtId="6" fontId="0" fillId="0" borderId="0" xfId="0" applyNumberFormat="1"/>
    <xf numFmtId="9" fontId="0" fillId="0" borderId="0" xfId="0" applyNumberFormat="1" applyBorder="1"/>
    <xf numFmtId="165" fontId="0" fillId="0" borderId="2" xfId="0" applyNumberFormat="1" applyFont="1" applyBorder="1" applyAlignment="1">
      <alignment horizontal="right"/>
    </xf>
    <xf numFmtId="6" fontId="1" fillId="0" borderId="0" xfId="0" applyNumberFormat="1" applyFont="1" applyBorder="1" applyAlignment="1">
      <alignment horizontal="right"/>
    </xf>
    <xf numFmtId="0" fontId="0" fillId="0" borderId="7" xfId="0" applyFont="1" applyBorder="1"/>
  </cellXfs>
  <cellStyles count="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A24" zoomScale="125" zoomScaleNormal="125" zoomScalePageLayoutView="125" workbookViewId="0">
      <selection activeCell="F40" sqref="F40"/>
    </sheetView>
  </sheetViews>
  <sheetFormatPr baseColWidth="10" defaultRowHeight="15" x14ac:dyDescent="0"/>
  <cols>
    <col min="1" max="1" width="17.1640625" customWidth="1"/>
    <col min="4" max="4" width="11.5" customWidth="1"/>
    <col min="5" max="5" width="9.6640625" customWidth="1"/>
    <col min="6" max="6" width="10.6640625" customWidth="1"/>
    <col min="7" max="7" width="9.83203125" customWidth="1"/>
  </cols>
  <sheetData>
    <row r="1" spans="1:10" ht="18">
      <c r="C1" s="3" t="s">
        <v>28</v>
      </c>
    </row>
    <row r="2" spans="1:10">
      <c r="A2" t="s">
        <v>30</v>
      </c>
    </row>
    <row r="3" spans="1:10">
      <c r="B3" t="s">
        <v>37</v>
      </c>
      <c r="G3" s="60"/>
    </row>
    <row r="4" spans="1:10">
      <c r="G4" s="60"/>
    </row>
    <row r="5" spans="1:10">
      <c r="A5" s="27" t="s">
        <v>0</v>
      </c>
      <c r="B5" s="5"/>
      <c r="C5" s="5"/>
      <c r="D5" s="5"/>
      <c r="E5" s="5"/>
      <c r="F5" s="5"/>
      <c r="G5" s="5"/>
      <c r="H5" s="6"/>
    </row>
    <row r="6" spans="1:10">
      <c r="A6" s="12">
        <f>E18+E19+E26+E27</f>
        <v>225</v>
      </c>
      <c r="B6" s="8" t="s">
        <v>13</v>
      </c>
      <c r="C6" s="8"/>
      <c r="D6" s="8"/>
      <c r="E6" s="8"/>
      <c r="F6" s="8"/>
      <c r="G6" s="8"/>
      <c r="H6" s="11"/>
    </row>
    <row r="7" spans="1:10">
      <c r="A7" s="28">
        <f>E20+E21+E28+E29</f>
        <v>205</v>
      </c>
      <c r="B7" s="8" t="s">
        <v>14</v>
      </c>
      <c r="C7" s="8"/>
      <c r="D7" s="26"/>
      <c r="E7" s="8"/>
      <c r="F7" s="8"/>
      <c r="G7" s="8"/>
      <c r="H7" s="11"/>
    </row>
    <row r="8" spans="1:10">
      <c r="A8" s="29">
        <f>SUM(A6+A7)</f>
        <v>430</v>
      </c>
      <c r="B8" s="8" t="s">
        <v>5</v>
      </c>
      <c r="C8" s="8"/>
      <c r="D8" s="26"/>
      <c r="E8" s="8"/>
      <c r="F8" s="8"/>
      <c r="G8" s="8"/>
      <c r="H8" s="11"/>
    </row>
    <row r="9" spans="1:10">
      <c r="A9" s="29">
        <v>269</v>
      </c>
      <c r="B9" s="34" t="s">
        <v>32</v>
      </c>
      <c r="C9" s="8"/>
      <c r="D9" s="26"/>
      <c r="E9" s="8"/>
      <c r="F9" s="8"/>
      <c r="G9" s="8"/>
      <c r="H9" s="11"/>
    </row>
    <row r="10" spans="1:10">
      <c r="A10" s="29"/>
      <c r="B10" s="8" t="s">
        <v>12</v>
      </c>
      <c r="C10" s="8"/>
      <c r="D10" s="26"/>
      <c r="E10" s="8"/>
      <c r="F10" s="8"/>
      <c r="G10" s="8"/>
      <c r="H10" s="11"/>
    </row>
    <row r="11" spans="1:10">
      <c r="A11" s="29"/>
      <c r="B11" s="8" t="s">
        <v>24</v>
      </c>
      <c r="C11" s="8"/>
      <c r="D11" s="26"/>
      <c r="E11" s="32">
        <f>G44/250</f>
        <v>7.9760120000000008</v>
      </c>
      <c r="F11" s="8" t="s">
        <v>15</v>
      </c>
      <c r="G11" s="8"/>
      <c r="H11" s="11"/>
    </row>
    <row r="12" spans="1:10">
      <c r="A12" s="30"/>
      <c r="B12" s="35" t="s">
        <v>35</v>
      </c>
      <c r="C12" s="24"/>
      <c r="D12" s="31"/>
      <c r="E12" s="62">
        <v>1</v>
      </c>
      <c r="F12" s="24" t="s">
        <v>23</v>
      </c>
      <c r="G12" s="24"/>
      <c r="H12" s="25"/>
    </row>
    <row r="13" spans="1:10" s="8" customFormat="1">
      <c r="A13" s="33"/>
      <c r="B13" s="34"/>
      <c r="D13" s="26"/>
      <c r="E13" s="26"/>
    </row>
    <row r="14" spans="1:10" s="2" customFormat="1">
      <c r="A14" s="27" t="s">
        <v>31</v>
      </c>
      <c r="B14" s="55"/>
      <c r="C14" s="55"/>
      <c r="D14" s="56"/>
      <c r="E14" s="55" t="s">
        <v>39</v>
      </c>
      <c r="F14" s="55" t="s">
        <v>40</v>
      </c>
      <c r="G14" s="55"/>
      <c r="H14" s="57">
        <v>714.83</v>
      </c>
    </row>
    <row r="15" spans="1:10" s="2" customFormat="1">
      <c r="A15" s="7" t="s">
        <v>38</v>
      </c>
      <c r="B15" s="20"/>
      <c r="C15" s="20"/>
      <c r="D15" s="54"/>
      <c r="E15" s="20">
        <v>30</v>
      </c>
      <c r="F15" s="54">
        <v>20</v>
      </c>
      <c r="G15" s="20"/>
      <c r="H15" s="59">
        <f>E15*F15</f>
        <v>600</v>
      </c>
    </row>
    <row r="16" spans="1:10" s="45" customFormat="1">
      <c r="A16" s="7" t="s">
        <v>1</v>
      </c>
      <c r="B16" s="33"/>
      <c r="C16" s="33"/>
      <c r="D16" s="33"/>
      <c r="E16" s="20" t="s">
        <v>18</v>
      </c>
      <c r="F16" s="9" t="s">
        <v>16</v>
      </c>
      <c r="G16" s="33"/>
      <c r="H16" s="44"/>
      <c r="I16" s="45" t="s">
        <v>29</v>
      </c>
      <c r="J16" s="45" t="s">
        <v>29</v>
      </c>
    </row>
    <row r="17" spans="1:10">
      <c r="A17" s="7" t="s">
        <v>33</v>
      </c>
      <c r="B17" s="8"/>
      <c r="C17" s="8"/>
      <c r="D17" s="8"/>
      <c r="E17" s="9" t="s">
        <v>19</v>
      </c>
      <c r="F17" s="10" t="s">
        <v>17</v>
      </c>
      <c r="G17" s="9" t="s">
        <v>3</v>
      </c>
      <c r="H17" s="11"/>
    </row>
    <row r="18" spans="1:10">
      <c r="A18" s="12" t="s">
        <v>11</v>
      </c>
      <c r="B18" s="8" t="s">
        <v>20</v>
      </c>
      <c r="C18" s="8"/>
      <c r="D18" s="8"/>
      <c r="E18" s="13">
        <v>15</v>
      </c>
      <c r="F18" s="14">
        <v>18</v>
      </c>
      <c r="G18" s="15">
        <f>E18*F18</f>
        <v>270</v>
      </c>
      <c r="H18" s="16"/>
    </row>
    <row r="19" spans="1:10">
      <c r="A19" s="12"/>
      <c r="B19" s="8" t="s">
        <v>22</v>
      </c>
      <c r="C19" s="8"/>
      <c r="D19" s="8"/>
      <c r="E19" s="13">
        <v>20</v>
      </c>
      <c r="F19" s="14">
        <v>21</v>
      </c>
      <c r="G19" s="15">
        <f t="shared" ref="G19:G21" si="0">E19*F19</f>
        <v>420</v>
      </c>
      <c r="H19" s="16"/>
      <c r="I19" t="s">
        <v>29</v>
      </c>
    </row>
    <row r="20" spans="1:10">
      <c r="A20" s="12" t="s">
        <v>10</v>
      </c>
      <c r="B20" s="8" t="s">
        <v>20</v>
      </c>
      <c r="C20" s="8"/>
      <c r="D20" s="8"/>
      <c r="E20" s="13">
        <v>10</v>
      </c>
      <c r="F20" s="14">
        <v>10</v>
      </c>
      <c r="G20" s="15">
        <f t="shared" si="0"/>
        <v>100</v>
      </c>
      <c r="H20" s="16"/>
    </row>
    <row r="21" spans="1:10">
      <c r="A21" s="12"/>
      <c r="B21" s="8" t="s">
        <v>21</v>
      </c>
      <c r="C21" s="8"/>
      <c r="D21" s="8"/>
      <c r="E21" s="17">
        <v>20</v>
      </c>
      <c r="F21" s="14">
        <v>13</v>
      </c>
      <c r="G21" s="18">
        <f t="shared" si="0"/>
        <v>260</v>
      </c>
      <c r="H21" s="16"/>
      <c r="J21" t="s">
        <v>29</v>
      </c>
    </row>
    <row r="22" spans="1:10">
      <c r="A22" s="12"/>
      <c r="B22" s="8"/>
      <c r="C22" s="8"/>
      <c r="D22" s="19" t="s">
        <v>6</v>
      </c>
      <c r="E22" s="13">
        <f>SUM(E18:E21)</f>
        <v>65</v>
      </c>
      <c r="F22" s="8"/>
      <c r="G22" s="15"/>
      <c r="H22" s="16"/>
    </row>
    <row r="23" spans="1:10" s="2" customFormat="1">
      <c r="A23" s="7"/>
      <c r="B23" s="20" t="s">
        <v>25</v>
      </c>
      <c r="D23" s="20"/>
      <c r="E23" s="9"/>
      <c r="F23" s="21"/>
      <c r="G23" s="22">
        <f>SUM(G18:G21)</f>
        <v>1050</v>
      </c>
      <c r="H23" s="23"/>
    </row>
    <row r="24" spans="1:10" s="36" customFormat="1" ht="11">
      <c r="A24" s="37"/>
      <c r="B24" s="38"/>
      <c r="C24" s="38"/>
      <c r="D24" s="39"/>
      <c r="E24" s="40"/>
      <c r="F24" s="41"/>
      <c r="G24" s="42"/>
      <c r="H24" s="43"/>
    </row>
    <row r="25" spans="1:10">
      <c r="A25" s="7" t="s">
        <v>4</v>
      </c>
      <c r="B25" s="8"/>
      <c r="C25" s="8"/>
      <c r="D25" s="8"/>
      <c r="E25" s="8"/>
      <c r="F25" s="8"/>
      <c r="G25" s="15"/>
      <c r="H25" s="16"/>
    </row>
    <row r="26" spans="1:10">
      <c r="A26" s="12" t="s">
        <v>2</v>
      </c>
      <c r="B26" s="8" t="s">
        <v>20</v>
      </c>
      <c r="C26" s="8"/>
      <c r="D26" s="8"/>
      <c r="E26" s="13">
        <v>50</v>
      </c>
      <c r="F26" s="14">
        <v>24</v>
      </c>
      <c r="G26" s="15">
        <f t="shared" ref="G26:G29" si="1">E26*F26</f>
        <v>1200</v>
      </c>
      <c r="H26" s="16"/>
    </row>
    <row r="27" spans="1:10">
      <c r="A27" s="12"/>
      <c r="B27" s="8" t="s">
        <v>22</v>
      </c>
      <c r="C27" s="8"/>
      <c r="D27" s="8"/>
      <c r="E27" s="13">
        <v>140</v>
      </c>
      <c r="F27" s="14">
        <v>27</v>
      </c>
      <c r="G27" s="15">
        <f t="shared" si="1"/>
        <v>3780</v>
      </c>
      <c r="H27" s="16"/>
      <c r="I27" t="s">
        <v>29</v>
      </c>
    </row>
    <row r="28" spans="1:10">
      <c r="A28" s="12" t="s">
        <v>9</v>
      </c>
      <c r="B28" s="8" t="s">
        <v>20</v>
      </c>
      <c r="C28" s="8"/>
      <c r="D28" s="8"/>
      <c r="E28" s="13">
        <v>60</v>
      </c>
      <c r="F28" s="14">
        <v>14</v>
      </c>
      <c r="G28" s="15">
        <f t="shared" si="1"/>
        <v>840</v>
      </c>
      <c r="H28" s="16"/>
    </row>
    <row r="29" spans="1:10">
      <c r="A29" s="12"/>
      <c r="B29" s="8" t="s">
        <v>21</v>
      </c>
      <c r="C29" s="8"/>
      <c r="D29" s="8"/>
      <c r="E29" s="17">
        <v>115</v>
      </c>
      <c r="F29" s="14">
        <v>17</v>
      </c>
      <c r="G29" s="18">
        <f t="shared" si="1"/>
        <v>1955</v>
      </c>
      <c r="H29" s="16"/>
      <c r="J29" t="s">
        <v>29</v>
      </c>
    </row>
    <row r="30" spans="1:10">
      <c r="A30" s="12"/>
      <c r="B30" s="8"/>
      <c r="C30" s="8"/>
      <c r="D30" s="19" t="s">
        <v>27</v>
      </c>
      <c r="E30" s="13">
        <f>SUM(E26:E29)</f>
        <v>365</v>
      </c>
      <c r="F30" s="8"/>
      <c r="G30" s="15"/>
      <c r="H30" s="16"/>
    </row>
    <row r="31" spans="1:10">
      <c r="A31" s="12"/>
      <c r="B31" s="8"/>
      <c r="C31" s="8" t="s">
        <v>26</v>
      </c>
      <c r="D31" s="20"/>
      <c r="E31" s="20"/>
      <c r="F31" s="20"/>
      <c r="G31" s="22">
        <f>SUM(G26:G29)</f>
        <v>7775</v>
      </c>
      <c r="H31" s="16"/>
    </row>
    <row r="32" spans="1:10">
      <c r="A32" s="12"/>
      <c r="B32" s="8"/>
      <c r="C32" s="8"/>
      <c r="D32" s="20" t="s">
        <v>48</v>
      </c>
      <c r="E32" s="20"/>
      <c r="F32" s="20"/>
      <c r="G32" s="22"/>
      <c r="H32" s="23">
        <f>G23+G31</f>
        <v>8825</v>
      </c>
    </row>
    <row r="33" spans="1:10">
      <c r="A33" s="12" t="s">
        <v>34</v>
      </c>
      <c r="B33" s="8"/>
      <c r="C33" s="8"/>
      <c r="D33" s="8"/>
      <c r="E33" s="8"/>
      <c r="F33" s="8"/>
      <c r="G33" s="8"/>
      <c r="H33" s="11"/>
    </row>
    <row r="34" spans="1:10">
      <c r="A34" s="61" t="s">
        <v>36</v>
      </c>
      <c r="B34" s="24"/>
      <c r="C34" s="24"/>
      <c r="D34" s="24"/>
      <c r="E34" s="24"/>
      <c r="F34" s="24"/>
      <c r="G34" s="24"/>
      <c r="H34" s="25"/>
    </row>
    <row r="35" spans="1:10" s="45" customFormat="1">
      <c r="E35" s="67"/>
      <c r="F35" s="67"/>
      <c r="G35" s="33"/>
    </row>
    <row r="36" spans="1:10" s="45" customFormat="1">
      <c r="A36" s="27" t="s">
        <v>7</v>
      </c>
      <c r="B36" s="46"/>
      <c r="C36" s="46"/>
      <c r="D36" s="46"/>
      <c r="E36" s="20" t="s">
        <v>29</v>
      </c>
      <c r="F36" s="9" t="s">
        <v>29</v>
      </c>
      <c r="G36" s="46"/>
      <c r="H36" s="47"/>
    </row>
    <row r="37" spans="1:10">
      <c r="A37" s="29" t="s">
        <v>49</v>
      </c>
      <c r="B37" s="8"/>
      <c r="C37" s="8"/>
      <c r="D37" s="8"/>
      <c r="E37" s="20"/>
      <c r="F37" s="20"/>
      <c r="G37" s="49" t="s">
        <v>29</v>
      </c>
      <c r="H37" s="11"/>
    </row>
    <row r="38" spans="1:10">
      <c r="A38" s="12" t="s">
        <v>29</v>
      </c>
      <c r="B38" s="8"/>
      <c r="C38" s="8"/>
      <c r="D38" s="8"/>
      <c r="E38" s="8"/>
      <c r="F38" s="8"/>
      <c r="G38" s="49" t="s">
        <v>29</v>
      </c>
      <c r="H38" s="11"/>
    </row>
    <row r="39" spans="1:10">
      <c r="A39" s="7" t="s">
        <v>41</v>
      </c>
      <c r="B39" s="8" t="s">
        <v>29</v>
      </c>
      <c r="C39" s="8"/>
      <c r="D39" s="8"/>
      <c r="E39" s="13" t="s">
        <v>29</v>
      </c>
      <c r="F39" s="58" t="s">
        <v>29</v>
      </c>
      <c r="G39" s="49" t="s">
        <v>29</v>
      </c>
      <c r="H39" s="11"/>
      <c r="J39" t="s">
        <v>29</v>
      </c>
    </row>
    <row r="40" spans="1:10">
      <c r="A40" s="12"/>
      <c r="B40" s="8" t="s">
        <v>42</v>
      </c>
      <c r="C40" s="8"/>
      <c r="D40" s="8"/>
      <c r="E40" s="13"/>
      <c r="F40" s="58" t="s">
        <v>29</v>
      </c>
      <c r="G40" s="49">
        <v>1652.73</v>
      </c>
      <c r="H40" s="11"/>
      <c r="J40" s="63" t="s">
        <v>29</v>
      </c>
    </row>
    <row r="41" spans="1:10">
      <c r="A41" s="12"/>
      <c r="B41" s="8" t="s">
        <v>43</v>
      </c>
      <c r="C41" s="8"/>
      <c r="D41" s="8"/>
      <c r="E41" s="13"/>
      <c r="F41" s="48" t="s">
        <v>29</v>
      </c>
      <c r="G41" s="51">
        <v>160</v>
      </c>
      <c r="H41" s="11"/>
      <c r="J41" t="s">
        <v>29</v>
      </c>
    </row>
    <row r="42" spans="1:10">
      <c r="A42" s="12" t="s">
        <v>29</v>
      </c>
      <c r="B42" s="34" t="s">
        <v>8</v>
      </c>
      <c r="E42" s="8"/>
      <c r="F42" s="8"/>
      <c r="G42" s="49">
        <f>G40+G41</f>
        <v>1812.73</v>
      </c>
      <c r="H42" s="11"/>
    </row>
    <row r="43" spans="1:10">
      <c r="A43" s="12"/>
      <c r="B43" s="8" t="s">
        <v>44</v>
      </c>
      <c r="C43" s="8"/>
      <c r="D43" s="64">
        <v>0.1</v>
      </c>
      <c r="E43" s="8"/>
      <c r="F43" s="8"/>
      <c r="G43" s="52">
        <f>G42*D43</f>
        <v>181.27300000000002</v>
      </c>
      <c r="H43" s="11"/>
    </row>
    <row r="44" spans="1:10">
      <c r="A44" s="12"/>
      <c r="B44" s="8" t="s">
        <v>45</v>
      </c>
      <c r="C44" s="8"/>
      <c r="D44" s="8"/>
      <c r="E44" s="8"/>
      <c r="F44" s="8"/>
      <c r="G44" s="66">
        <f>SUM(G42+G43)</f>
        <v>1994.0030000000002</v>
      </c>
      <c r="H44" s="11"/>
    </row>
    <row r="45" spans="1:10">
      <c r="A45" s="5"/>
      <c r="B45" s="5"/>
      <c r="C45" s="5"/>
      <c r="D45" s="5"/>
      <c r="E45" s="5" t="s">
        <v>29</v>
      </c>
      <c r="F45" s="5"/>
      <c r="G45" s="65" t="s">
        <v>29</v>
      </c>
      <c r="H45" s="5"/>
    </row>
    <row r="46" spans="1:10">
      <c r="A46" s="8"/>
      <c r="B46" s="8" t="s">
        <v>29</v>
      </c>
      <c r="C46" s="53" t="s">
        <v>29</v>
      </c>
      <c r="D46" s="8" t="s">
        <v>29</v>
      </c>
      <c r="E46" s="8"/>
      <c r="F46" s="8"/>
      <c r="G46" s="50" t="s">
        <v>29</v>
      </c>
      <c r="H46" s="8"/>
    </row>
    <row r="47" spans="1:10">
      <c r="A47" s="8" t="s">
        <v>46</v>
      </c>
      <c r="B47" s="8"/>
      <c r="C47" s="8"/>
      <c r="D47" s="20"/>
      <c r="E47" s="20"/>
      <c r="F47" s="20"/>
      <c r="G47" s="20"/>
      <c r="H47" s="22" t="s">
        <v>29</v>
      </c>
    </row>
    <row r="48" spans="1:10">
      <c r="A48" s="8" t="s">
        <v>47</v>
      </c>
      <c r="B48" s="8"/>
      <c r="C48" s="8"/>
      <c r="D48" s="20"/>
      <c r="E48" s="20"/>
      <c r="F48" s="20"/>
      <c r="G48" s="22"/>
      <c r="H48" s="21" t="s">
        <v>29</v>
      </c>
    </row>
    <row r="49" spans="7:7">
      <c r="G49" s="4"/>
    </row>
    <row r="50" spans="7:7">
      <c r="G50" s="4"/>
    </row>
    <row r="51" spans="7:7">
      <c r="G51" s="4"/>
    </row>
    <row r="52" spans="7:7">
      <c r="G52" s="4"/>
    </row>
    <row r="53" spans="7:7">
      <c r="G53" s="4"/>
    </row>
    <row r="54" spans="7:7">
      <c r="G54" s="1"/>
    </row>
    <row r="55" spans="7:7">
      <c r="G55" s="1"/>
    </row>
    <row r="56" spans="7:7">
      <c r="G56" s="1"/>
    </row>
    <row r="57" spans="7:7">
      <c r="G57" s="1"/>
    </row>
  </sheetData>
  <phoneticPr fontId="6" type="noConversion"/>
  <pageMargins left="0.5" right="0.35" top="0.25" bottom="0.15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endersby</dc:creator>
  <cp:lastModifiedBy>nigel endersby</cp:lastModifiedBy>
  <cp:lastPrinted>2012-09-15T06:40:30Z</cp:lastPrinted>
  <dcterms:created xsi:type="dcterms:W3CDTF">2012-08-11T06:07:09Z</dcterms:created>
  <dcterms:modified xsi:type="dcterms:W3CDTF">2012-09-15T07:06:37Z</dcterms:modified>
</cp:coreProperties>
</file>